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E38" i="1"/>
  <c r="D30"/>
  <c r="C30"/>
  <c r="E34"/>
  <c r="D54"/>
  <c r="C54"/>
  <c r="D52"/>
  <c r="C52"/>
  <c r="D48"/>
  <c r="C48"/>
  <c r="D44"/>
  <c r="C44"/>
  <c r="D41"/>
  <c r="C41"/>
  <c r="D35"/>
  <c r="C35"/>
  <c r="D23"/>
  <c r="C23"/>
  <c r="D20"/>
  <c r="C20"/>
  <c r="D18"/>
  <c r="C18"/>
  <c r="D10"/>
  <c r="C10"/>
  <c r="E10" s="1"/>
  <c r="E56"/>
  <c r="E55"/>
  <c r="E53"/>
  <c r="E51"/>
  <c r="E50"/>
  <c r="E49"/>
  <c r="E47"/>
  <c r="E46"/>
  <c r="E45"/>
  <c r="E43"/>
  <c r="E42"/>
  <c r="E40"/>
  <c r="E39"/>
  <c r="E37"/>
  <c r="E36"/>
  <c r="E33"/>
  <c r="E32"/>
  <c r="E31"/>
  <c r="E29"/>
  <c r="E28"/>
  <c r="E27"/>
  <c r="E26"/>
  <c r="E25"/>
  <c r="E24"/>
  <c r="E22"/>
  <c r="E21"/>
  <c r="E19"/>
  <c r="E17"/>
  <c r="E16"/>
  <c r="E15"/>
  <c r="E14"/>
  <c r="E13"/>
  <c r="E12"/>
  <c r="E11"/>
  <c r="C57" l="1"/>
  <c r="E44"/>
  <c r="E35"/>
  <c r="E30"/>
  <c r="E20"/>
  <c r="E48"/>
  <c r="E54"/>
  <c r="E41"/>
  <c r="E23"/>
  <c r="E52"/>
  <c r="D57"/>
  <c r="E18"/>
  <c r="E57" l="1"/>
</calcChain>
</file>

<file path=xl/sharedStrings.xml><?xml version="1.0" encoding="utf-8"?>
<sst xmlns="http://schemas.openxmlformats.org/spreadsheetml/2006/main" count="107" uniqueCount="107">
  <si>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</si>
  <si>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</si>
  <si>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</si>
  <si>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</si>
  <si>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</si>
  <si>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</si>
  <si>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</si>
  <si>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</si>
  <si>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</si>
  <si>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</si>
  <si>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</si>
  <si>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</si>
  <si>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</si>
  <si>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</si>
  <si>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</si>
  <si>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</si>
  <si>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</si>
  <si>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</si>
  <si>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0401</t>
  </si>
  <si>
    <t>Общеэкономические вопросы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</si>
  <si>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</si>
  <si>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</si>
  <si>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</si>
  <si>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</si>
  <si>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</si>
  <si>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</si>
  <si>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</si>
  <si>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</si>
  <si>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</si>
  <si>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</si>
  <si>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</si>
  <si>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</si>
  <si>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</si>
  <si>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</si>
  <si>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</si>
  <si>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</si>
  <si>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</si>
  <si>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</si>
  <si>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</si>
  <si>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</si>
  <si>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</si>
  <si>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</si>
  <si>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</si>
  <si>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</si>
  <si>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</si>
  <si>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</si>
  <si>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</si>
  <si>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</si>
  <si>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</si>
  <si>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</si>
  <si>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</si>
  <si>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</si>
  <si>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</si>
  <si>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</si>
  <si>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</si>
  <si>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</si>
  <si>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</si>
  <si>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</si>
  <si>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</si>
  <si>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</si>
  <si>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1301</t>
  </si>
  <si>
    <t>Обслуживание государственного внутреннего и муниципального долга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</si>
  <si>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</si>
  <si>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</si>
  <si>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</si>
  <si>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</si>
  <si>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</si>
  <si>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</si>
  <si>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</si>
  <si>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</si>
  <si>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</si>
  <si>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</si>
  <si>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</si>
  <si>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</si>
  <si>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</si>
  <si>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</si>
  <si>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</si>
  <si>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</si>
  <si>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</si>
  <si>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</si>
  <si>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</si>
  <si>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</si>
  <si>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</si>
  <si>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</si>
  <si>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1300</t>
  </si>
  <si>
    <t>Обслуживание государственного и муниципального долга</t>
  </si>
  <si>
    <t>1400</t>
  </si>
  <si>
    <t>Наименование разделов, подразделов</t>
  </si>
  <si>
    <t>ВСЕГО РАСХОДОВ</t>
  </si>
  <si>
    <t>Раздел, подраздел</t>
  </si>
  <si>
    <t>% исполнения</t>
  </si>
  <si>
    <t>Приложение 3 к решению</t>
  </si>
  <si>
    <t>Думы Колпашевского района</t>
  </si>
  <si>
    <t>Отчет об исполнении расходов бюджета муниципального образования</t>
  </si>
  <si>
    <t xml:space="preserve"> "Колпашевский район" по разделам и подразделам классификации </t>
  </si>
  <si>
    <t>(тыс. рублей)</t>
  </si>
  <si>
    <t>расходов бюджета за 2017 год</t>
  </si>
  <si>
    <t xml:space="preserve">                   от "__"_____ 2018 № __</t>
  </si>
  <si>
    <t>Обеспечение проведения выборов и референдумов</t>
  </si>
  <si>
    <t>Дополнительное образование детей</t>
  </si>
  <si>
    <t>0107</t>
  </si>
  <si>
    <t>0505</t>
  </si>
  <si>
    <t>0703</t>
  </si>
  <si>
    <t>План на 2017 год</t>
  </si>
  <si>
    <t>Исполнено за 2017 год</t>
  </si>
  <si>
    <t>Межбюджетные трансферты общего характера бюджетам бюджетной системы Российской Федерации</t>
  </si>
  <si>
    <t>Другие вопросы в облати жилищно-коммунального хозяйства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</si>
</sst>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5" fontId="1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4" fillId="0" borderId="0" xfId="0" applyFont="1" applyFill="1"/>
    <xf numFmtId="0" fontId="4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center"/>
    </xf>
    <xf numFmtId="165" fontId="1" fillId="0" borderId="1" xfId="0" applyNumberFormat="1" applyFont="1" applyFill="1" applyBorder="1" applyAlignment="1" applyProtection="1">
      <alignment horizontal="right"/>
    </xf>
    <xf numFmtId="165" fontId="1" fillId="0" borderId="0" xfId="0" applyNumberFormat="1" applyFont="1" applyFill="1"/>
    <xf numFmtId="165" fontId="2" fillId="0" borderId="0" xfId="0" applyNumberFormat="1" applyFont="1" applyFill="1"/>
    <xf numFmtId="0" fontId="2" fillId="0" borderId="1" xfId="0" applyFont="1" applyFill="1" applyBorder="1" applyAlignment="1">
      <alignment horizontal="justify" vertical="top" wrapText="1"/>
    </xf>
    <xf numFmtId="0" fontId="6" fillId="0" borderId="0" xfId="0" applyFont="1" applyFill="1"/>
    <xf numFmtId="0" fontId="2" fillId="0" borderId="2" xfId="0" applyFont="1" applyFill="1" applyBorder="1" applyAlignment="1" applyProtection="1">
      <alignment horizontal="right" vertical="top" wrapText="1"/>
    </xf>
    <xf numFmtId="0" fontId="0" fillId="0" borderId="2" xfId="0" applyFill="1" applyBorder="1" applyAlignment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AI57"/>
  <sheetViews>
    <sheetView showGridLines="0" tabSelected="1" workbookViewId="0">
      <selection activeCell="AJ37" sqref="AJ1:AT1048576"/>
    </sheetView>
  </sheetViews>
  <sheetFormatPr defaultRowHeight="15.75"/>
  <cols>
    <col min="1" max="1" width="57.42578125" style="6" customWidth="1"/>
    <col min="2" max="2" width="6.42578125" style="5" customWidth="1"/>
    <col min="3" max="3" width="12.7109375" style="5" customWidth="1"/>
    <col min="4" max="4" width="11.85546875" style="5" customWidth="1"/>
    <col min="5" max="5" width="7.7109375" style="5" customWidth="1"/>
    <col min="6" max="6" width="9.140625" style="5" customWidth="1"/>
    <col min="7" max="7" width="13.140625" style="5" customWidth="1"/>
    <col min="8" max="10" width="9.140625" style="5" customWidth="1"/>
    <col min="11" max="16384" width="9.140625" style="5"/>
  </cols>
  <sheetData>
    <row r="1" spans="1:35">
      <c r="B1" s="7"/>
      <c r="C1" s="7" t="s">
        <v>91</v>
      </c>
      <c r="E1" s="7"/>
      <c r="F1" s="7"/>
      <c r="G1" s="8"/>
      <c r="H1" s="8"/>
      <c r="I1" s="8"/>
      <c r="J1" s="8"/>
    </row>
    <row r="2" spans="1:35">
      <c r="A2" s="7"/>
      <c r="B2" s="8"/>
      <c r="C2" s="8" t="s">
        <v>92</v>
      </c>
      <c r="E2" s="8"/>
      <c r="F2" s="8"/>
      <c r="G2" s="8"/>
      <c r="H2" s="8"/>
      <c r="I2" s="8"/>
      <c r="J2" s="8"/>
    </row>
    <row r="3" spans="1:35">
      <c r="A3" s="9"/>
      <c r="B3" s="9"/>
      <c r="C3" s="10" t="s">
        <v>97</v>
      </c>
      <c r="D3" s="10"/>
      <c r="F3" s="11"/>
      <c r="G3" s="11"/>
      <c r="H3" s="11"/>
      <c r="I3" s="11"/>
      <c r="J3" s="11"/>
    </row>
    <row r="4" spans="1:35">
      <c r="A4" s="9"/>
      <c r="B4" s="9"/>
      <c r="C4" s="11"/>
      <c r="D4" s="11"/>
      <c r="E4" s="12"/>
      <c r="F4" s="11"/>
      <c r="G4" s="12"/>
      <c r="H4" s="12"/>
      <c r="I4" s="11"/>
      <c r="J4" s="11"/>
    </row>
    <row r="5" spans="1:35" s="14" customFormat="1" ht="18.75">
      <c r="A5" s="30" t="s">
        <v>93</v>
      </c>
      <c r="B5" s="30"/>
      <c r="C5" s="30"/>
      <c r="D5" s="30"/>
      <c r="E5" s="30"/>
      <c r="F5" s="13"/>
      <c r="G5" s="13"/>
      <c r="H5" s="13"/>
      <c r="I5" s="13"/>
      <c r="J5" s="13"/>
    </row>
    <row r="6" spans="1:35" s="14" customFormat="1" ht="18.75">
      <c r="A6" s="31" t="s">
        <v>94</v>
      </c>
      <c r="B6" s="32"/>
      <c r="C6" s="32"/>
      <c r="D6" s="32"/>
      <c r="E6" s="32"/>
      <c r="F6" s="15"/>
      <c r="G6" s="15"/>
      <c r="H6" s="15"/>
      <c r="I6" s="15"/>
      <c r="J6" s="15"/>
    </row>
    <row r="7" spans="1:35" s="14" customFormat="1" ht="18.75">
      <c r="A7" s="31" t="s">
        <v>96</v>
      </c>
      <c r="B7" s="32"/>
      <c r="C7" s="32"/>
      <c r="D7" s="32"/>
      <c r="E7" s="32"/>
      <c r="F7" s="15"/>
      <c r="G7" s="15"/>
    </row>
    <row r="8" spans="1:35">
      <c r="B8" s="16"/>
      <c r="C8" s="16"/>
      <c r="D8" s="28" t="s">
        <v>95</v>
      </c>
      <c r="E8" s="29"/>
      <c r="F8" s="16"/>
      <c r="G8" s="16"/>
    </row>
    <row r="9" spans="1:35" ht="98.25">
      <c r="A9" s="17" t="s">
        <v>87</v>
      </c>
      <c r="B9" s="18" t="s">
        <v>89</v>
      </c>
      <c r="C9" s="18" t="s">
        <v>103</v>
      </c>
      <c r="D9" s="18" t="s">
        <v>104</v>
      </c>
      <c r="E9" s="18" t="s">
        <v>90</v>
      </c>
      <c r="I9" s="24"/>
      <c r="J9" s="24"/>
      <c r="K9" s="24"/>
      <c r="L9" s="24"/>
      <c r="M9" s="24"/>
      <c r="N9" s="24"/>
      <c r="O9" s="24"/>
      <c r="P9" s="24"/>
      <c r="Q9" s="24"/>
      <c r="R9" s="24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35">
      <c r="A10" s="19" t="s">
        <v>67</v>
      </c>
      <c r="B10" s="20" t="s">
        <v>66</v>
      </c>
      <c r="C10" s="4">
        <f>SUM(C11:C17)</f>
        <v>111632.3</v>
      </c>
      <c r="D10" s="4">
        <f>SUM(D11:D17)</f>
        <v>109194.99999999999</v>
      </c>
      <c r="E10" s="4">
        <f>D10/C10*100</f>
        <v>97.816671339746634</v>
      </c>
      <c r="L10" s="24"/>
      <c r="M10" s="24"/>
      <c r="N10" s="24"/>
      <c r="O10" s="24"/>
      <c r="P10" s="24"/>
      <c r="Q10" s="24"/>
      <c r="R10" s="24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</row>
    <row r="11" spans="1:35" ht="47.25">
      <c r="A11" s="1" t="s">
        <v>1</v>
      </c>
      <c r="B11" s="2" t="s">
        <v>0</v>
      </c>
      <c r="C11" s="3">
        <v>2369</v>
      </c>
      <c r="D11" s="3">
        <v>2353.6999999999998</v>
      </c>
      <c r="E11" s="3">
        <f t="shared" ref="E11:E57" si="0">D11/C11*100</f>
        <v>99.354157872520048</v>
      </c>
      <c r="L11" s="24"/>
      <c r="M11" s="24"/>
      <c r="N11" s="24"/>
      <c r="O11" s="24"/>
      <c r="P11" s="24"/>
      <c r="Q11" s="24"/>
      <c r="R11" s="24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</row>
    <row r="12" spans="1:35" ht="63">
      <c r="A12" s="1" t="s">
        <v>3</v>
      </c>
      <c r="B12" s="2" t="s">
        <v>2</v>
      </c>
      <c r="C12" s="3">
        <v>1891.8</v>
      </c>
      <c r="D12" s="3">
        <v>1828</v>
      </c>
      <c r="E12" s="3">
        <f t="shared" si="0"/>
        <v>96.627550481023363</v>
      </c>
    </row>
    <row r="13" spans="1:35" ht="63">
      <c r="A13" s="1" t="s">
        <v>5</v>
      </c>
      <c r="B13" s="2" t="s">
        <v>4</v>
      </c>
      <c r="C13" s="3">
        <v>64134.3</v>
      </c>
      <c r="D13" s="3">
        <v>62658.2</v>
      </c>
      <c r="E13" s="3">
        <f t="shared" si="0"/>
        <v>97.69842346451118</v>
      </c>
      <c r="Z13" s="25"/>
      <c r="AA13" s="25"/>
      <c r="AB13" s="25"/>
      <c r="AC13" s="25"/>
      <c r="AD13" s="25"/>
      <c r="AE13" s="25"/>
      <c r="AF13" s="25"/>
      <c r="AG13" s="25"/>
      <c r="AH13" s="25"/>
      <c r="AI13" s="25"/>
    </row>
    <row r="14" spans="1:35">
      <c r="A14" s="1" t="s">
        <v>7</v>
      </c>
      <c r="B14" s="2" t="s">
        <v>6</v>
      </c>
      <c r="C14" s="3">
        <v>1.9</v>
      </c>
      <c r="D14" s="3">
        <v>1.9</v>
      </c>
      <c r="E14" s="3">
        <f t="shared" si="0"/>
        <v>100</v>
      </c>
    </row>
    <row r="15" spans="1:35" ht="47.25">
      <c r="A15" s="1" t="s">
        <v>9</v>
      </c>
      <c r="B15" s="2" t="s">
        <v>8</v>
      </c>
      <c r="C15" s="3">
        <v>19678.599999999999</v>
      </c>
      <c r="D15" s="3">
        <v>19489.8</v>
      </c>
      <c r="E15" s="3">
        <f t="shared" si="0"/>
        <v>99.040582155234631</v>
      </c>
      <c r="AC15" s="25"/>
      <c r="AD15" s="25"/>
      <c r="AE15" s="25"/>
      <c r="AF15" s="25"/>
      <c r="AG15" s="25"/>
      <c r="AH15" s="25"/>
      <c r="AI15" s="25"/>
    </row>
    <row r="16" spans="1:35">
      <c r="A16" s="26" t="s">
        <v>98</v>
      </c>
      <c r="B16" s="2" t="s">
        <v>100</v>
      </c>
      <c r="C16" s="3">
        <v>291.89999999999998</v>
      </c>
      <c r="D16" s="3">
        <v>291.89999999999998</v>
      </c>
      <c r="E16" s="3">
        <f t="shared" si="0"/>
        <v>100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s="27" customFormat="1">
      <c r="A17" s="1" t="s">
        <v>11</v>
      </c>
      <c r="B17" s="2" t="s">
        <v>10</v>
      </c>
      <c r="C17" s="3">
        <v>23264.799999999999</v>
      </c>
      <c r="D17" s="3">
        <v>22571.5</v>
      </c>
      <c r="E17" s="3">
        <f t="shared" si="0"/>
        <v>97.019961486881471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s="27" customFormat="1">
      <c r="A18" s="19" t="s">
        <v>69</v>
      </c>
      <c r="B18" s="20" t="s">
        <v>68</v>
      </c>
      <c r="C18" s="4">
        <f>C19</f>
        <v>1268.9000000000001</v>
      </c>
      <c r="D18" s="4">
        <f>D19</f>
        <v>1268.9000000000001</v>
      </c>
      <c r="E18" s="4">
        <f t="shared" si="0"/>
        <v>100</v>
      </c>
    </row>
    <row r="19" spans="1:18" s="27" customFormat="1">
      <c r="A19" s="1" t="s">
        <v>13</v>
      </c>
      <c r="B19" s="2" t="s">
        <v>12</v>
      </c>
      <c r="C19" s="3">
        <v>1268.9000000000001</v>
      </c>
      <c r="D19" s="3">
        <v>1268.9000000000001</v>
      </c>
      <c r="E19" s="3">
        <f t="shared" si="0"/>
        <v>100</v>
      </c>
    </row>
    <row r="20" spans="1:18" s="27" customFormat="1" ht="31.5">
      <c r="A20" s="19" t="s">
        <v>71</v>
      </c>
      <c r="B20" s="20" t="s">
        <v>70</v>
      </c>
      <c r="C20" s="4">
        <f>C21+C22</f>
        <v>2678.6</v>
      </c>
      <c r="D20" s="4">
        <f>D21+D22</f>
        <v>2670.5</v>
      </c>
      <c r="E20" s="4">
        <f t="shared" si="0"/>
        <v>99.697603225565601</v>
      </c>
    </row>
    <row r="21" spans="1:18" s="27" customFormat="1" ht="47.25">
      <c r="A21" s="1" t="s">
        <v>15</v>
      </c>
      <c r="B21" s="2" t="s">
        <v>14</v>
      </c>
      <c r="C21" s="3">
        <v>1474.6</v>
      </c>
      <c r="D21" s="3">
        <v>1474.2</v>
      </c>
      <c r="E21" s="3">
        <f t="shared" si="0"/>
        <v>99.972873999728748</v>
      </c>
    </row>
    <row r="22" spans="1:18" s="27" customFormat="1">
      <c r="A22" s="1" t="s">
        <v>17</v>
      </c>
      <c r="B22" s="2" t="s">
        <v>16</v>
      </c>
      <c r="C22" s="3">
        <v>1204</v>
      </c>
      <c r="D22" s="3">
        <v>1196.3</v>
      </c>
      <c r="E22" s="3">
        <f t="shared" si="0"/>
        <v>99.360465116279059</v>
      </c>
    </row>
    <row r="23" spans="1:18" s="27" customFormat="1">
      <c r="A23" s="19" t="s">
        <v>73</v>
      </c>
      <c r="B23" s="20" t="s">
        <v>72</v>
      </c>
      <c r="C23" s="4">
        <f>SUM(C24:C29)</f>
        <v>103357.79999999999</v>
      </c>
      <c r="D23" s="4">
        <f>SUM(D24:D29)</f>
        <v>102959.8</v>
      </c>
      <c r="E23" s="4">
        <f t="shared" si="0"/>
        <v>99.614929884343525</v>
      </c>
    </row>
    <row r="24" spans="1:18" s="27" customFormat="1">
      <c r="A24" s="1" t="s">
        <v>19</v>
      </c>
      <c r="B24" s="2" t="s">
        <v>18</v>
      </c>
      <c r="C24" s="3">
        <v>195.4</v>
      </c>
      <c r="D24" s="3">
        <v>195.4</v>
      </c>
      <c r="E24" s="3">
        <f t="shared" si="0"/>
        <v>100</v>
      </c>
    </row>
    <row r="25" spans="1:18" s="27" customFormat="1">
      <c r="A25" s="1" t="s">
        <v>21</v>
      </c>
      <c r="B25" s="2" t="s">
        <v>20</v>
      </c>
      <c r="C25" s="3">
        <v>7453.4</v>
      </c>
      <c r="D25" s="3">
        <v>7125.9</v>
      </c>
      <c r="E25" s="3">
        <f t="shared" si="0"/>
        <v>95.606032146402981</v>
      </c>
    </row>
    <row r="26" spans="1:18" s="27" customFormat="1">
      <c r="A26" s="1" t="s">
        <v>23</v>
      </c>
      <c r="B26" s="2" t="s">
        <v>22</v>
      </c>
      <c r="C26" s="3">
        <v>298.89999999999998</v>
      </c>
      <c r="D26" s="3">
        <v>298.89999999999998</v>
      </c>
      <c r="E26" s="3">
        <f t="shared" si="0"/>
        <v>100</v>
      </c>
    </row>
    <row r="27" spans="1:18" s="27" customFormat="1">
      <c r="A27" s="1" t="s">
        <v>25</v>
      </c>
      <c r="B27" s="2" t="s">
        <v>24</v>
      </c>
      <c r="C27" s="3">
        <v>18064</v>
      </c>
      <c r="D27" s="3">
        <v>18064</v>
      </c>
      <c r="E27" s="3">
        <f t="shared" si="0"/>
        <v>100</v>
      </c>
    </row>
    <row r="28" spans="1:18" s="27" customFormat="1">
      <c r="A28" s="1" t="s">
        <v>27</v>
      </c>
      <c r="B28" s="2" t="s">
        <v>26</v>
      </c>
      <c r="C28" s="3">
        <v>72810.399999999994</v>
      </c>
      <c r="D28" s="3">
        <v>72810</v>
      </c>
      <c r="E28" s="3">
        <f t="shared" si="0"/>
        <v>99.999450627932291</v>
      </c>
    </row>
    <row r="29" spans="1:18" s="27" customFormat="1">
      <c r="A29" s="1" t="s">
        <v>29</v>
      </c>
      <c r="B29" s="2" t="s">
        <v>28</v>
      </c>
      <c r="C29" s="3">
        <v>4535.7</v>
      </c>
      <c r="D29" s="3">
        <v>4465.6000000000004</v>
      </c>
      <c r="E29" s="3">
        <f t="shared" si="0"/>
        <v>98.45448332120732</v>
      </c>
    </row>
    <row r="30" spans="1:18" s="27" customFormat="1">
      <c r="A30" s="19" t="s">
        <v>75</v>
      </c>
      <c r="B30" s="20" t="s">
        <v>74</v>
      </c>
      <c r="C30" s="4">
        <f>SUM(C31:C34)</f>
        <v>155548.59999999998</v>
      </c>
      <c r="D30" s="4">
        <f>SUM(D31:D34)</f>
        <v>150106.79999999999</v>
      </c>
      <c r="E30" s="4">
        <f t="shared" si="0"/>
        <v>96.501543569019589</v>
      </c>
    </row>
    <row r="31" spans="1:18" s="27" customFormat="1">
      <c r="A31" s="1" t="s">
        <v>31</v>
      </c>
      <c r="B31" s="2" t="s">
        <v>30</v>
      </c>
      <c r="C31" s="3">
        <v>1405</v>
      </c>
      <c r="D31" s="3">
        <v>1405</v>
      </c>
      <c r="E31" s="3">
        <f t="shared" si="0"/>
        <v>100</v>
      </c>
    </row>
    <row r="32" spans="1:18" s="27" customFormat="1">
      <c r="A32" s="1" t="s">
        <v>33</v>
      </c>
      <c r="B32" s="2" t="s">
        <v>32</v>
      </c>
      <c r="C32" s="3">
        <v>128152.8</v>
      </c>
      <c r="D32" s="3">
        <v>123248.5</v>
      </c>
      <c r="E32" s="3">
        <f t="shared" si="0"/>
        <v>96.173084005967866</v>
      </c>
    </row>
    <row r="33" spans="1:5" s="27" customFormat="1">
      <c r="A33" s="1" t="s">
        <v>35</v>
      </c>
      <c r="B33" s="2" t="s">
        <v>34</v>
      </c>
      <c r="C33" s="3">
        <v>21617</v>
      </c>
      <c r="D33" s="3">
        <v>21372.9</v>
      </c>
      <c r="E33" s="3">
        <f t="shared" si="0"/>
        <v>98.870796132673362</v>
      </c>
    </row>
    <row r="34" spans="1:5" s="27" customFormat="1" ht="31.5">
      <c r="A34" s="1" t="s">
        <v>106</v>
      </c>
      <c r="B34" s="2" t="s">
        <v>101</v>
      </c>
      <c r="C34" s="3">
        <v>4373.8</v>
      </c>
      <c r="D34" s="3">
        <v>4080.4</v>
      </c>
      <c r="E34" s="3">
        <f t="shared" si="0"/>
        <v>93.291874342676849</v>
      </c>
    </row>
    <row r="35" spans="1:5" s="27" customFormat="1">
      <c r="A35" s="19" t="s">
        <v>77</v>
      </c>
      <c r="B35" s="20" t="s">
        <v>76</v>
      </c>
      <c r="C35" s="4">
        <f>SUM(C36:C40)</f>
        <v>889542.4</v>
      </c>
      <c r="D35" s="4">
        <f>SUM(D36:D40)</f>
        <v>885394.2</v>
      </c>
      <c r="E35" s="4">
        <f t="shared" si="0"/>
        <v>99.53367034556193</v>
      </c>
    </row>
    <row r="36" spans="1:5" s="27" customFormat="1">
      <c r="A36" s="1" t="s">
        <v>37</v>
      </c>
      <c r="B36" s="2" t="s">
        <v>36</v>
      </c>
      <c r="C36" s="3">
        <v>179872.2</v>
      </c>
      <c r="D36" s="3">
        <v>179216.7</v>
      </c>
      <c r="E36" s="3">
        <f t="shared" si="0"/>
        <v>99.63557459129315</v>
      </c>
    </row>
    <row r="37" spans="1:5" s="27" customFormat="1">
      <c r="A37" s="1" t="s">
        <v>39</v>
      </c>
      <c r="B37" s="2" t="s">
        <v>38</v>
      </c>
      <c r="C37" s="3">
        <v>605989.5</v>
      </c>
      <c r="D37" s="3">
        <v>602838.4</v>
      </c>
      <c r="E37" s="3">
        <f t="shared" si="0"/>
        <v>99.480007491878979</v>
      </c>
    </row>
    <row r="38" spans="1:5" s="27" customFormat="1">
      <c r="A38" s="26" t="s">
        <v>99</v>
      </c>
      <c r="B38" s="2" t="s">
        <v>102</v>
      </c>
      <c r="C38" s="3">
        <v>80721.3</v>
      </c>
      <c r="D38" s="3">
        <v>80466.2</v>
      </c>
      <c r="E38" s="3">
        <f t="shared" si="0"/>
        <v>99.683974366121447</v>
      </c>
    </row>
    <row r="39" spans="1:5" s="27" customFormat="1">
      <c r="A39" s="1" t="s">
        <v>41</v>
      </c>
      <c r="B39" s="2" t="s">
        <v>40</v>
      </c>
      <c r="C39" s="3">
        <v>6606.1</v>
      </c>
      <c r="D39" s="3">
        <v>6605.7</v>
      </c>
      <c r="E39" s="3">
        <f t="shared" si="0"/>
        <v>99.993944990236287</v>
      </c>
    </row>
    <row r="40" spans="1:5" s="27" customFormat="1">
      <c r="A40" s="1" t="s">
        <v>43</v>
      </c>
      <c r="B40" s="2" t="s">
        <v>42</v>
      </c>
      <c r="C40" s="3">
        <v>16353.3</v>
      </c>
      <c r="D40" s="3">
        <v>16267.2</v>
      </c>
      <c r="E40" s="3">
        <f t="shared" si="0"/>
        <v>99.473500761314241</v>
      </c>
    </row>
    <row r="41" spans="1:5" s="27" customFormat="1">
      <c r="A41" s="19" t="s">
        <v>79</v>
      </c>
      <c r="B41" s="20" t="s">
        <v>78</v>
      </c>
      <c r="C41" s="4">
        <f>SUM(C42:C43)</f>
        <v>142038.69999999998</v>
      </c>
      <c r="D41" s="4">
        <f>SUM(D42:D43)</f>
        <v>141787.20000000001</v>
      </c>
      <c r="E41" s="4">
        <f t="shared" si="0"/>
        <v>99.822935580232723</v>
      </c>
    </row>
    <row r="42" spans="1:5" s="27" customFormat="1">
      <c r="A42" s="1" t="s">
        <v>45</v>
      </c>
      <c r="B42" s="2" t="s">
        <v>44</v>
      </c>
      <c r="C42" s="3">
        <v>133940.9</v>
      </c>
      <c r="D42" s="3">
        <v>133714.6</v>
      </c>
      <c r="E42" s="3">
        <f t="shared" si="0"/>
        <v>99.831044886214755</v>
      </c>
    </row>
    <row r="43" spans="1:5" s="27" customFormat="1">
      <c r="A43" s="1" t="s">
        <v>47</v>
      </c>
      <c r="B43" s="2" t="s">
        <v>46</v>
      </c>
      <c r="C43" s="3">
        <v>8097.8</v>
      </c>
      <c r="D43" s="3">
        <v>8072.6</v>
      </c>
      <c r="E43" s="3">
        <f t="shared" si="0"/>
        <v>99.688804366618101</v>
      </c>
    </row>
    <row r="44" spans="1:5" s="27" customFormat="1">
      <c r="A44" s="19" t="s">
        <v>81</v>
      </c>
      <c r="B44" s="20" t="s">
        <v>80</v>
      </c>
      <c r="C44" s="4">
        <f>SUM(C45:C47)</f>
        <v>56138.1</v>
      </c>
      <c r="D44" s="4">
        <f>SUM(D45:D47)</f>
        <v>54221.000000000007</v>
      </c>
      <c r="E44" s="4">
        <f t="shared" si="0"/>
        <v>96.585028705994688</v>
      </c>
    </row>
    <row r="45" spans="1:5" s="27" customFormat="1">
      <c r="A45" s="1" t="s">
        <v>49</v>
      </c>
      <c r="B45" s="2" t="s">
        <v>48</v>
      </c>
      <c r="C45" s="3">
        <v>4465.8999999999996</v>
      </c>
      <c r="D45" s="3">
        <v>4465.8999999999996</v>
      </c>
      <c r="E45" s="3">
        <f t="shared" si="0"/>
        <v>100</v>
      </c>
    </row>
    <row r="46" spans="1:5" s="27" customFormat="1">
      <c r="A46" s="1" t="s">
        <v>51</v>
      </c>
      <c r="B46" s="2" t="s">
        <v>50</v>
      </c>
      <c r="C46" s="3">
        <v>51644</v>
      </c>
      <c r="D46" s="3">
        <v>49728.3</v>
      </c>
      <c r="E46" s="3">
        <f t="shared" si="0"/>
        <v>96.290566183874233</v>
      </c>
    </row>
    <row r="47" spans="1:5" s="27" customFormat="1">
      <c r="A47" s="1" t="s">
        <v>53</v>
      </c>
      <c r="B47" s="2" t="s">
        <v>52</v>
      </c>
      <c r="C47" s="3">
        <v>28.2</v>
      </c>
      <c r="D47" s="3">
        <v>26.8</v>
      </c>
      <c r="E47" s="3">
        <f t="shared" si="0"/>
        <v>95.035460992907801</v>
      </c>
    </row>
    <row r="48" spans="1:5" s="27" customFormat="1">
      <c r="A48" s="19" t="s">
        <v>83</v>
      </c>
      <c r="B48" s="20" t="s">
        <v>82</v>
      </c>
      <c r="C48" s="4">
        <f>SUM(C49:C51)</f>
        <v>39440.700000000004</v>
      </c>
      <c r="D48" s="4">
        <f>SUM(D49:D51)</f>
        <v>39440.6</v>
      </c>
      <c r="E48" s="4">
        <f t="shared" si="0"/>
        <v>99.999746454804281</v>
      </c>
    </row>
    <row r="49" spans="1:5" s="27" customFormat="1">
      <c r="A49" s="1" t="s">
        <v>55</v>
      </c>
      <c r="B49" s="2" t="s">
        <v>54</v>
      </c>
      <c r="C49" s="3">
        <v>6392.3</v>
      </c>
      <c r="D49" s="3">
        <v>6392.2</v>
      </c>
      <c r="E49" s="3">
        <f t="shared" si="0"/>
        <v>99.998435617852721</v>
      </c>
    </row>
    <row r="50" spans="1:5" s="27" customFormat="1">
      <c r="A50" s="1" t="s">
        <v>57</v>
      </c>
      <c r="B50" s="2" t="s">
        <v>56</v>
      </c>
      <c r="C50" s="3">
        <v>32933</v>
      </c>
      <c r="D50" s="3">
        <v>32933</v>
      </c>
      <c r="E50" s="3">
        <f t="shared" si="0"/>
        <v>100</v>
      </c>
    </row>
    <row r="51" spans="1:5" s="27" customFormat="1">
      <c r="A51" s="1" t="s">
        <v>59</v>
      </c>
      <c r="B51" s="2" t="s">
        <v>58</v>
      </c>
      <c r="C51" s="3">
        <v>115.4</v>
      </c>
      <c r="D51" s="3">
        <v>115.4</v>
      </c>
      <c r="E51" s="3">
        <f t="shared" si="0"/>
        <v>100</v>
      </c>
    </row>
    <row r="52" spans="1:5" s="27" customFormat="1" ht="31.5">
      <c r="A52" s="19" t="s">
        <v>85</v>
      </c>
      <c r="B52" s="20" t="s">
        <v>84</v>
      </c>
      <c r="C52" s="4">
        <f>C53</f>
        <v>275</v>
      </c>
      <c r="D52" s="4">
        <f>D53</f>
        <v>275</v>
      </c>
      <c r="E52" s="4">
        <f t="shared" si="0"/>
        <v>100</v>
      </c>
    </row>
    <row r="53" spans="1:5" s="27" customFormat="1" ht="31.5">
      <c r="A53" s="1" t="s">
        <v>61</v>
      </c>
      <c r="B53" s="2" t="s">
        <v>60</v>
      </c>
      <c r="C53" s="3">
        <v>275</v>
      </c>
      <c r="D53" s="3">
        <v>275</v>
      </c>
      <c r="E53" s="3">
        <f t="shared" si="0"/>
        <v>100</v>
      </c>
    </row>
    <row r="54" spans="1:5" s="27" customFormat="1" ht="47.25">
      <c r="A54" s="19" t="s">
        <v>105</v>
      </c>
      <c r="B54" s="20" t="s">
        <v>86</v>
      </c>
      <c r="C54" s="4">
        <f>SUM(C55:C56)</f>
        <v>110784.20000000001</v>
      </c>
      <c r="D54" s="4">
        <f>SUM(D55:D56)</f>
        <v>110784.20000000001</v>
      </c>
      <c r="E54" s="4">
        <f t="shared" si="0"/>
        <v>100</v>
      </c>
    </row>
    <row r="55" spans="1:5" s="27" customFormat="1" ht="47.25">
      <c r="A55" s="1" t="s">
        <v>63</v>
      </c>
      <c r="B55" s="2" t="s">
        <v>62</v>
      </c>
      <c r="C55" s="3">
        <v>56343.3</v>
      </c>
      <c r="D55" s="3">
        <v>56343.3</v>
      </c>
      <c r="E55" s="3">
        <f t="shared" si="0"/>
        <v>100</v>
      </c>
    </row>
    <row r="56" spans="1:5">
      <c r="A56" s="1" t="s">
        <v>65</v>
      </c>
      <c r="B56" s="2" t="s">
        <v>64</v>
      </c>
      <c r="C56" s="3">
        <v>54440.9</v>
      </c>
      <c r="D56" s="3">
        <v>54440.9</v>
      </c>
      <c r="E56" s="3">
        <f t="shared" si="0"/>
        <v>100</v>
      </c>
    </row>
    <row r="57" spans="1:5">
      <c r="A57" s="21" t="s">
        <v>88</v>
      </c>
      <c r="B57" s="22"/>
      <c r="C57" s="23">
        <f>C10+C18+C20+C23+C30+C35+C41+C44+C48+C52+C54</f>
        <v>1612705.3</v>
      </c>
      <c r="D57" s="23">
        <f>D10+D18+D20+D23+D30+D35+D41+D44+D48+D52+D54</f>
        <v>1598103.2</v>
      </c>
      <c r="E57" s="4">
        <f t="shared" si="0"/>
        <v>99.09455868967504</v>
      </c>
    </row>
  </sheetData>
  <mergeCells count="4">
    <mergeCell ref="D8:E8"/>
    <mergeCell ref="A5:E5"/>
    <mergeCell ref="A6:E6"/>
    <mergeCell ref="A7:E7"/>
  </mergeCells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Сонич</dc:creator>
  <dc:description>POI HSSF rep:2.40.0.92</dc:description>
  <cp:lastModifiedBy>Наталья В. Сонич</cp:lastModifiedBy>
  <cp:lastPrinted>2018-04-27T07:54:42Z</cp:lastPrinted>
  <dcterms:created xsi:type="dcterms:W3CDTF">2017-02-15T08:25:44Z</dcterms:created>
  <dcterms:modified xsi:type="dcterms:W3CDTF">2018-04-27T07:55:05Z</dcterms:modified>
</cp:coreProperties>
</file>